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Flood Mitigation\"/>
    </mc:Choice>
  </mc:AlternateContent>
  <xr:revisionPtr revIDLastSave="0" documentId="13_ncr:1_{05533114-9FC0-4A72-A216-8591C90AD0FB}" xr6:coauthVersionLast="36" xr6:coauthVersionMax="36" xr10:uidLastSave="{00000000-0000-0000-0000-000000000000}"/>
  <bookViews>
    <workbookView xWindow="0" yWindow="0" windowWidth="28800" windowHeight="12225" activeTab="3" xr2:uid="{2A64D8BE-8170-4C7E-86E6-438C618327EB}"/>
  </bookViews>
  <sheets>
    <sheet name="Flood Base Amounts" sheetId="1" r:id="rId1"/>
    <sheet name="FY22Q1" sheetId="2" r:id="rId2"/>
    <sheet name="FY22Q Reinvestment Supplemental" sheetId="3" r:id="rId3"/>
    <sheet name="FY22Q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H16" i="4"/>
  <c r="B11" i="3" l="1"/>
  <c r="F25" i="2" l="1"/>
  <c r="G14" i="2"/>
</calcChain>
</file>

<file path=xl/sharedStrings.xml><?xml version="1.0" encoding="utf-8"?>
<sst xmlns="http://schemas.openxmlformats.org/spreadsheetml/2006/main" count="110" uniqueCount="54">
  <si>
    <t>District</t>
  </si>
  <si>
    <t>Storm Lake Flood Mitigation</t>
  </si>
  <si>
    <t>Waverly Flood Mitigation</t>
  </si>
  <si>
    <t>Dubuque Flood Mitigation</t>
  </si>
  <si>
    <t>Coralville Flood Mitigation</t>
  </si>
  <si>
    <t>Des Moines Flood Mitigation</t>
  </si>
  <si>
    <t>Cedar Rapids Flood Mitigation</t>
  </si>
  <si>
    <t>Burlington Flood Mitigation</t>
  </si>
  <si>
    <t>Council Bluffs Flood Mitigation</t>
  </si>
  <si>
    <t>FY13</t>
  </si>
  <si>
    <t>Base Yr</t>
  </si>
  <si>
    <t>FY15</t>
  </si>
  <si>
    <t>FY14</t>
  </si>
  <si>
    <t>Q1</t>
  </si>
  <si>
    <t>Q2</t>
  </si>
  <si>
    <t>Q3</t>
  </si>
  <si>
    <t xml:space="preserve">Q4 </t>
  </si>
  <si>
    <t>FY14/FY15 * the base year started in Q3FY14 and ends Q2FY15</t>
  </si>
  <si>
    <t xml:space="preserve">Flood Mitigation Base Year Amounts </t>
  </si>
  <si>
    <t xml:space="preserve">     The increment amounts stated in the Flood Mitigation quarterly reports is the sales tax amount above the base for the corresponding quarter</t>
  </si>
  <si>
    <t>Field</t>
  </si>
  <si>
    <t>Value</t>
  </si>
  <si>
    <t>Administrative Details</t>
  </si>
  <si>
    <t>Total Admin Fee</t>
  </si>
  <si>
    <t>Flood Mitigation Details</t>
  </si>
  <si>
    <t>Increment</t>
  </si>
  <si>
    <t>70% Cap</t>
  </si>
  <si>
    <t>Remaining Fiscal Year Cap</t>
  </si>
  <si>
    <t>Admin Fee</t>
  </si>
  <si>
    <t>Total Calculated Distribution</t>
  </si>
  <si>
    <t>Allowed Distribution</t>
  </si>
  <si>
    <t>Reinvestment District Details</t>
  </si>
  <si>
    <t>Remaining Program Cap</t>
  </si>
  <si>
    <t>Sioux City Reinvestment District V1</t>
  </si>
  <si>
    <t>Grinnell Reinvestment District V1</t>
  </si>
  <si>
    <t>Coralville Reinvestment District V1</t>
  </si>
  <si>
    <t>Mason City Reinvestment District V1</t>
  </si>
  <si>
    <t>Muscatine Reinvestment District V1</t>
  </si>
  <si>
    <t>Waterloo Reinvestment District V1</t>
  </si>
  <si>
    <t>Des Moines Reinvestment District V1</t>
  </si>
  <si>
    <t>Disbursement Account</t>
  </si>
  <si>
    <t>Balance</t>
  </si>
  <si>
    <t>Des Moines Reinvestment District V1 - Issued</t>
  </si>
  <si>
    <t>Coralville Reinvestment District V1 - Issued</t>
  </si>
  <si>
    <t>Muscatine Reinvestment District V1 - Issued</t>
  </si>
  <si>
    <t>Mason City Reinvestment District V1 - Issued</t>
  </si>
  <si>
    <t>Sioux City Reinvestment District V1 - Issued</t>
  </si>
  <si>
    <t>Waterloo Reinvestment District V1 - Issued</t>
  </si>
  <si>
    <t>Grinnell Reinvestment District V1 - Issued</t>
  </si>
  <si>
    <t>Supplement payment for reinvestment was necessary because intial distribution for hotel used the same calculation that is applied to sales instead of the full 5% state hotel tax collected</t>
  </si>
  <si>
    <t>Reported Sales</t>
  </si>
  <si>
    <t>Reported State Hotel/Motel</t>
  </si>
  <si>
    <t>Remaining Cap</t>
  </si>
  <si>
    <t>Layout was changed to add total reported sales tax and hotel/motel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</si>
</sst>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A9A9A9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left" wrapText="1"/>
    </xf>
    <xf numFmtId="164" fontId="2" fillId="0" borderId="0" xfId="0" applyNumberFormat="1" applyFont="1"/>
    <xf numFmtId="0" fontId="5" fillId="0" borderId="0" xfId="0" applyFont="1"/>
    <xf numFmtId="0" fontId="4" fillId="0" borderId="0" xfId="0" applyFont="1"/>
    <xf numFmtId="4" fontId="1" fillId="2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/>
    <xf numFmtId="0" fontId="4" fillId="3" borderId="3" xfId="0" applyFont="1" applyFill="1" applyBorder="1"/>
    <xf numFmtId="4" fontId="3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/>
    <xf numFmtId="0" fontId="2" fillId="4" borderId="0" xfId="0" applyFont="1" applyFill="1"/>
    <xf numFmtId="4" fontId="6" fillId="5" borderId="4" xfId="0" applyNumberFormat="1" applyFont="1" applyFill="1" applyBorder="1" applyAlignment="1">
      <alignment horizontal="center" wrapText="1"/>
    </xf>
    <xf numFmtId="4" fontId="0" fillId="0" borderId="0" xfId="0" applyNumberFormat="1"/>
    <xf numFmtId="4" fontId="7" fillId="6" borderId="0" xfId="0" applyNumberFormat="1" applyFont="1" applyFill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0" fontId="7" fillId="7" borderId="6" xfId="0" applyFont="1" applyFill="1" applyBorder="1" applyAlignment="1">
      <alignment horizontal="left"/>
    </xf>
    <xf numFmtId="4" fontId="7" fillId="7" borderId="6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0" fontId="6" fillId="5" borderId="4" xfId="0" applyFont="1" applyFill="1" applyBorder="1" applyAlignment="1">
      <alignment horizontal="center" wrapText="1"/>
    </xf>
    <xf numFmtId="164" fontId="0" fillId="0" borderId="0" xfId="0" applyNumberFormat="1"/>
    <xf numFmtId="0" fontId="7" fillId="6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164" fontId="6" fillId="5" borderId="4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913-E13A-4539-9417-3E7A32441888}">
  <dimension ref="A1:L12"/>
  <sheetViews>
    <sheetView workbookViewId="0">
      <selection activeCell="A25" sqref="A25"/>
    </sheetView>
  </sheetViews>
  <sheetFormatPr defaultRowHeight="15" x14ac:dyDescent="0.25"/>
  <cols>
    <col min="1" max="1" width="32.5703125" bestFit="1" customWidth="1"/>
    <col min="2" max="2" width="15.42578125" bestFit="1" customWidth="1"/>
    <col min="3" max="3" width="16.5703125" bestFit="1" customWidth="1"/>
    <col min="4" max="4" width="15.42578125" bestFit="1" customWidth="1"/>
    <col min="5" max="5" width="16.5703125" bestFit="1" customWidth="1"/>
  </cols>
  <sheetData>
    <row r="1" spans="1:12" ht="18.75" x14ac:dyDescent="0.3">
      <c r="A1" s="4" t="s">
        <v>18</v>
      </c>
      <c r="B1" s="4"/>
      <c r="C1" s="4"/>
    </row>
    <row r="2" spans="1:12" s="1" customFormat="1" ht="15.75" x14ac:dyDescent="0.25">
      <c r="A2" s="1" t="s">
        <v>19</v>
      </c>
    </row>
    <row r="3" spans="1:12" s="1" customFormat="1" ht="15.75" x14ac:dyDescent="0.25">
      <c r="A3" s="5"/>
      <c r="B3" s="5"/>
      <c r="C3" s="5"/>
    </row>
    <row r="4" spans="1:12" ht="15.75" x14ac:dyDescent="0.25">
      <c r="A4" s="6" t="s">
        <v>0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10</v>
      </c>
      <c r="G4" s="1"/>
      <c r="H4" s="1"/>
      <c r="I4" s="1"/>
      <c r="J4" s="1"/>
      <c r="K4" s="1"/>
      <c r="L4" s="1"/>
    </row>
    <row r="5" spans="1:12" ht="15" customHeight="1" x14ac:dyDescent="0.25">
      <c r="A5" s="9" t="s">
        <v>1</v>
      </c>
      <c r="B5" s="10">
        <v>2048648.3</v>
      </c>
      <c r="C5" s="10">
        <v>2022354.22</v>
      </c>
      <c r="D5" s="10">
        <v>1714899.04</v>
      </c>
      <c r="E5" s="10">
        <v>2000065.04</v>
      </c>
      <c r="F5" s="11" t="s">
        <v>9</v>
      </c>
      <c r="G5" s="1"/>
      <c r="H5" s="1"/>
      <c r="I5" s="1"/>
      <c r="J5" s="1"/>
      <c r="K5" s="1"/>
      <c r="L5" s="1"/>
    </row>
    <row r="6" spans="1:12" ht="15" customHeight="1" x14ac:dyDescent="0.25">
      <c r="A6" s="2" t="s">
        <v>2</v>
      </c>
      <c r="B6" s="3">
        <v>1538466.26</v>
      </c>
      <c r="C6" s="3">
        <v>1680589.3</v>
      </c>
      <c r="D6" s="3">
        <v>1370485.41</v>
      </c>
      <c r="E6" s="3">
        <v>1668483.61</v>
      </c>
      <c r="F6" s="1" t="s">
        <v>9</v>
      </c>
      <c r="G6" s="1"/>
      <c r="H6" s="1"/>
      <c r="I6" s="1"/>
      <c r="J6" s="1"/>
      <c r="K6" s="1"/>
      <c r="L6" s="1"/>
    </row>
    <row r="7" spans="1:12" ht="15" customHeight="1" x14ac:dyDescent="0.25">
      <c r="A7" s="9" t="s">
        <v>3</v>
      </c>
      <c r="B7" s="10">
        <v>12357186.85</v>
      </c>
      <c r="C7" s="10">
        <v>13497614.609999999</v>
      </c>
      <c r="D7" s="10">
        <v>10640152.25</v>
      </c>
      <c r="E7" s="10">
        <v>12767383.880000001</v>
      </c>
      <c r="F7" s="11" t="s">
        <v>9</v>
      </c>
      <c r="G7" s="1"/>
      <c r="H7" s="1"/>
      <c r="I7" s="1"/>
      <c r="J7" s="1"/>
      <c r="K7" s="1"/>
      <c r="L7" s="1"/>
    </row>
    <row r="8" spans="1:12" ht="15" customHeight="1" x14ac:dyDescent="0.25">
      <c r="A8" s="2" t="s">
        <v>4</v>
      </c>
      <c r="B8" s="3">
        <v>8685101.5500000007</v>
      </c>
      <c r="C8" s="3">
        <v>9856372.5399999991</v>
      </c>
      <c r="D8" s="3">
        <v>7460107.5700000003</v>
      </c>
      <c r="E8" s="3">
        <v>8678037.1699999999</v>
      </c>
      <c r="F8" s="1" t="s">
        <v>9</v>
      </c>
      <c r="G8" s="1"/>
      <c r="H8" s="1"/>
      <c r="I8" s="1"/>
      <c r="J8" s="1"/>
      <c r="K8" s="1"/>
      <c r="L8" s="1"/>
    </row>
    <row r="9" spans="1:12" ht="15" customHeight="1" x14ac:dyDescent="0.25">
      <c r="A9" s="9" t="s">
        <v>5</v>
      </c>
      <c r="B9" s="10">
        <v>97842628.299999997</v>
      </c>
      <c r="C9" s="10">
        <v>105042918.56</v>
      </c>
      <c r="D9" s="10">
        <v>91551883.870000005</v>
      </c>
      <c r="E9" s="10">
        <v>104251382.70999999</v>
      </c>
      <c r="F9" s="11" t="s">
        <v>11</v>
      </c>
      <c r="G9" s="1"/>
      <c r="H9" s="1"/>
      <c r="I9" s="1"/>
      <c r="J9" s="1"/>
      <c r="K9" s="1"/>
      <c r="L9" s="1"/>
    </row>
    <row r="10" spans="1:12" ht="15" customHeight="1" x14ac:dyDescent="0.25">
      <c r="A10" s="2" t="s">
        <v>6</v>
      </c>
      <c r="B10" s="3">
        <v>38259993.659999996</v>
      </c>
      <c r="C10" s="3">
        <v>39561888.229999997</v>
      </c>
      <c r="D10" s="3">
        <v>34193494.409999996</v>
      </c>
      <c r="E10" s="3">
        <v>36420276.920000002</v>
      </c>
      <c r="F10" s="1" t="s">
        <v>17</v>
      </c>
      <c r="G10" s="1"/>
      <c r="H10" s="1"/>
      <c r="I10" s="1"/>
      <c r="J10" s="1"/>
      <c r="K10" s="1"/>
      <c r="L10" s="1"/>
    </row>
    <row r="11" spans="1:12" ht="15" customHeight="1" x14ac:dyDescent="0.25">
      <c r="A11" s="9" t="s">
        <v>7</v>
      </c>
      <c r="B11" s="10">
        <v>3467396.16</v>
      </c>
      <c r="C11" s="10">
        <v>3610360.55</v>
      </c>
      <c r="D11" s="10">
        <v>3364939.68</v>
      </c>
      <c r="E11" s="10">
        <v>3832683.27</v>
      </c>
      <c r="F11" s="11" t="s">
        <v>11</v>
      </c>
      <c r="G11" s="1"/>
      <c r="H11" s="1"/>
      <c r="I11" s="1"/>
      <c r="J11" s="1"/>
      <c r="K11" s="1"/>
      <c r="L11" s="1"/>
    </row>
    <row r="12" spans="1:12" ht="15" customHeight="1" x14ac:dyDescent="0.25">
      <c r="A12" s="2" t="s">
        <v>8</v>
      </c>
      <c r="B12" s="3">
        <v>12485074.210000001</v>
      </c>
      <c r="C12" s="3">
        <v>12378382.35</v>
      </c>
      <c r="D12" s="3">
        <v>10790257.140000001</v>
      </c>
      <c r="E12" s="3">
        <v>12744257.77</v>
      </c>
      <c r="F12" s="1" t="s">
        <v>12</v>
      </c>
      <c r="G12" s="1"/>
      <c r="H12" s="1"/>
      <c r="I12" s="1"/>
      <c r="J12" s="1"/>
      <c r="K12" s="1"/>
      <c r="L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92-0580-4E5B-B8FE-0ACC7650B7F6}">
  <dimension ref="A1:G25"/>
  <sheetViews>
    <sheetView workbookViewId="0">
      <selection activeCell="C10" sqref="C10"/>
    </sheetView>
  </sheetViews>
  <sheetFormatPr defaultRowHeight="15" x14ac:dyDescent="0.25"/>
  <cols>
    <col min="1" max="1" width="30" style="13" customWidth="1"/>
    <col min="2" max="7" width="21.42578125" style="13" customWidth="1"/>
    <col min="8" max="16384" width="9.140625" style="13"/>
  </cols>
  <sheetData>
    <row r="1" spans="1:7" x14ac:dyDescent="0.25">
      <c r="A1" s="12" t="s">
        <v>20</v>
      </c>
      <c r="B1" s="12" t="s">
        <v>21</v>
      </c>
    </row>
    <row r="2" spans="1:7" x14ac:dyDescent="0.25">
      <c r="A2" s="14" t="s">
        <v>22</v>
      </c>
      <c r="B2" s="15"/>
    </row>
    <row r="3" spans="1:7" x14ac:dyDescent="0.25">
      <c r="A3" s="14" t="s">
        <v>23</v>
      </c>
      <c r="B3" s="16">
        <v>3141.56</v>
      </c>
    </row>
    <row r="4" spans="1:7" x14ac:dyDescent="0.25">
      <c r="A4" s="14" t="s">
        <v>24</v>
      </c>
      <c r="B4" s="15"/>
    </row>
    <row r="5" spans="1:7" ht="23.25" x14ac:dyDescent="0.25">
      <c r="A5" s="12" t="s">
        <v>0</v>
      </c>
      <c r="B5" s="12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</row>
    <row r="6" spans="1:7" x14ac:dyDescent="0.25">
      <c r="A6" s="15" t="s">
        <v>1</v>
      </c>
      <c r="B6" s="16">
        <v>911419.12</v>
      </c>
      <c r="C6" s="16">
        <v>637993.38</v>
      </c>
      <c r="D6" s="16">
        <v>250000</v>
      </c>
      <c r="E6" s="16">
        <v>30.44</v>
      </c>
      <c r="F6" s="16">
        <v>911419.12</v>
      </c>
      <c r="G6" s="16">
        <v>249969.56</v>
      </c>
    </row>
    <row r="7" spans="1:7" x14ac:dyDescent="0.25">
      <c r="A7" s="15" t="s">
        <v>2</v>
      </c>
      <c r="B7" s="16">
        <v>688851.27</v>
      </c>
      <c r="C7" s="16">
        <v>482195.89</v>
      </c>
      <c r="D7" s="16">
        <v>580092</v>
      </c>
      <c r="E7" s="16">
        <v>23.01</v>
      </c>
      <c r="F7" s="16">
        <v>688851.27</v>
      </c>
      <c r="G7" s="16">
        <v>482172.88</v>
      </c>
    </row>
    <row r="8" spans="1:7" x14ac:dyDescent="0.25">
      <c r="A8" s="15" t="s">
        <v>3</v>
      </c>
      <c r="B8" s="16">
        <v>5643408.1600000001</v>
      </c>
      <c r="C8" s="16">
        <v>3950385.71</v>
      </c>
      <c r="D8" s="16">
        <v>6787982</v>
      </c>
      <c r="E8" s="16">
        <v>188.48</v>
      </c>
      <c r="F8" s="16">
        <v>5643408.1600000001</v>
      </c>
      <c r="G8" s="16">
        <v>3950197.23</v>
      </c>
    </row>
    <row r="9" spans="1:7" x14ac:dyDescent="0.25">
      <c r="A9" s="15" t="s">
        <v>4</v>
      </c>
      <c r="B9" s="16">
        <v>4460352.99</v>
      </c>
      <c r="C9" s="16">
        <v>3122247.09</v>
      </c>
      <c r="D9" s="16">
        <v>251851</v>
      </c>
      <c r="E9" s="16">
        <v>148.96</v>
      </c>
      <c r="F9" s="16">
        <v>4460352.99</v>
      </c>
      <c r="G9" s="16">
        <v>251702.04</v>
      </c>
    </row>
    <row r="10" spans="1:7" x14ac:dyDescent="0.25">
      <c r="A10" s="15" t="s">
        <v>5</v>
      </c>
      <c r="B10" s="16">
        <v>60984339.030000001</v>
      </c>
      <c r="C10" s="16">
        <v>42689037.32</v>
      </c>
      <c r="D10" s="16">
        <v>3884705</v>
      </c>
      <c r="E10" s="16">
        <v>2036.72</v>
      </c>
      <c r="F10" s="16">
        <v>60984339.030000001</v>
      </c>
      <c r="G10" s="16">
        <v>3882668.28</v>
      </c>
    </row>
    <row r="11" spans="1:7" x14ac:dyDescent="0.25">
      <c r="A11" s="15" t="s">
        <v>6</v>
      </c>
      <c r="B11" s="16">
        <v>14617055.66</v>
      </c>
      <c r="C11" s="16">
        <v>10231938.960000001</v>
      </c>
      <c r="D11" s="16">
        <v>15000000</v>
      </c>
      <c r="E11" s="16">
        <v>488.17</v>
      </c>
      <c r="F11" s="16">
        <v>14617055.66</v>
      </c>
      <c r="G11" s="16">
        <v>10231450.789999999</v>
      </c>
    </row>
    <row r="12" spans="1:7" x14ac:dyDescent="0.25">
      <c r="A12" s="15" t="s">
        <v>7</v>
      </c>
      <c r="B12" s="16">
        <v>1007343</v>
      </c>
      <c r="C12" s="16">
        <v>705140.1</v>
      </c>
      <c r="D12" s="16">
        <v>895370</v>
      </c>
      <c r="E12" s="16">
        <v>33.64</v>
      </c>
      <c r="F12" s="16">
        <v>1007343</v>
      </c>
      <c r="G12" s="16">
        <v>705106.46</v>
      </c>
    </row>
    <row r="13" spans="1:7" x14ac:dyDescent="0.25">
      <c r="A13" s="15" t="s">
        <v>8</v>
      </c>
      <c r="B13" s="16">
        <v>5198364.09</v>
      </c>
      <c r="C13" s="16">
        <v>3638854.86</v>
      </c>
      <c r="D13" s="16">
        <v>2350000</v>
      </c>
      <c r="E13" s="16">
        <v>173.61</v>
      </c>
      <c r="F13" s="16">
        <v>5198364.09</v>
      </c>
      <c r="G13" s="17">
        <v>2349826.39</v>
      </c>
    </row>
    <row r="14" spans="1:7" x14ac:dyDescent="0.25">
      <c r="G14" s="13">
        <f>SUM(G6:G13)</f>
        <v>22103093.630000003</v>
      </c>
    </row>
    <row r="15" spans="1:7" x14ac:dyDescent="0.25">
      <c r="A15" s="12" t="s">
        <v>20</v>
      </c>
      <c r="B15" s="12" t="s">
        <v>21</v>
      </c>
    </row>
    <row r="16" spans="1:7" x14ac:dyDescent="0.25">
      <c r="A16" s="14" t="s">
        <v>31</v>
      </c>
      <c r="B16" s="15"/>
    </row>
    <row r="17" spans="1:6" ht="23.25" x14ac:dyDescent="0.25">
      <c r="A17" s="12" t="s">
        <v>0</v>
      </c>
      <c r="B17" s="12" t="s">
        <v>25</v>
      </c>
      <c r="C17" s="12" t="s">
        <v>32</v>
      </c>
      <c r="D17" s="12" t="s">
        <v>28</v>
      </c>
      <c r="E17" s="12" t="s">
        <v>29</v>
      </c>
      <c r="F17" s="12" t="s">
        <v>30</v>
      </c>
    </row>
    <row r="18" spans="1:6" x14ac:dyDescent="0.25">
      <c r="A18" s="15" t="s">
        <v>33</v>
      </c>
      <c r="B18" s="16">
        <v>64343.56</v>
      </c>
      <c r="C18" s="16">
        <v>13309430.689999999</v>
      </c>
      <c r="D18" s="16">
        <v>2.15</v>
      </c>
      <c r="E18" s="16">
        <v>64343.56</v>
      </c>
      <c r="F18" s="16">
        <v>64341.41</v>
      </c>
    </row>
    <row r="19" spans="1:6" x14ac:dyDescent="0.25">
      <c r="A19" s="15" t="s">
        <v>34</v>
      </c>
      <c r="B19" s="16">
        <v>23218.98</v>
      </c>
      <c r="C19" s="16">
        <v>6786714.3700000001</v>
      </c>
      <c r="D19" s="16">
        <v>0.78</v>
      </c>
      <c r="E19" s="16">
        <v>23218.98</v>
      </c>
      <c r="F19" s="16">
        <v>23218.2</v>
      </c>
    </row>
    <row r="20" spans="1:6" x14ac:dyDescent="0.25">
      <c r="A20" s="15" t="s">
        <v>35</v>
      </c>
      <c r="B20" s="16">
        <v>105254.95</v>
      </c>
      <c r="C20" s="16">
        <v>11531505.460000001</v>
      </c>
      <c r="D20" s="16">
        <v>3.52</v>
      </c>
      <c r="E20" s="16">
        <v>105254.95</v>
      </c>
      <c r="F20" s="16">
        <v>105251.43</v>
      </c>
    </row>
    <row r="21" spans="1:6" x14ac:dyDescent="0.25">
      <c r="A21" s="15" t="s">
        <v>36</v>
      </c>
      <c r="B21" s="16">
        <v>36074.92</v>
      </c>
      <c r="C21" s="16">
        <v>8936184.6400000006</v>
      </c>
      <c r="D21" s="16">
        <v>1.21</v>
      </c>
      <c r="E21" s="16">
        <v>36074.92</v>
      </c>
      <c r="F21" s="16">
        <v>36073.71</v>
      </c>
    </row>
    <row r="22" spans="1:6" x14ac:dyDescent="0.25">
      <c r="A22" s="15" t="s">
        <v>37</v>
      </c>
      <c r="B22" s="16">
        <v>42929.03</v>
      </c>
      <c r="C22" s="16">
        <v>9589807.6199999992</v>
      </c>
      <c r="D22" s="16">
        <v>1.43</v>
      </c>
      <c r="E22" s="16">
        <v>42929.03</v>
      </c>
      <c r="F22" s="16">
        <v>42927.6</v>
      </c>
    </row>
    <row r="23" spans="1:6" x14ac:dyDescent="0.25">
      <c r="A23" s="15" t="s">
        <v>38</v>
      </c>
      <c r="B23" s="16">
        <v>33906.269999999997</v>
      </c>
      <c r="C23" s="16">
        <v>11462421.609999999</v>
      </c>
      <c r="D23" s="16">
        <v>1.1299999999999999</v>
      </c>
      <c r="E23" s="16">
        <v>33906.269999999997</v>
      </c>
      <c r="F23" s="16">
        <v>33905.14</v>
      </c>
    </row>
    <row r="24" spans="1:6" x14ac:dyDescent="0.25">
      <c r="A24" s="15" t="s">
        <v>39</v>
      </c>
      <c r="B24" s="16">
        <v>248886.15</v>
      </c>
      <c r="C24" s="16">
        <v>33433411.710000001</v>
      </c>
      <c r="D24" s="16">
        <v>8.31</v>
      </c>
      <c r="E24" s="16">
        <v>248886.15</v>
      </c>
      <c r="F24" s="17">
        <v>248877.84</v>
      </c>
    </row>
    <row r="25" spans="1:6" x14ac:dyDescent="0.25">
      <c r="F25" s="13">
        <f>SUM(F18:F24)</f>
        <v>554595.32999999996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D3D8-C488-43BF-AE0D-B1E5A9D4CA41}">
  <dimension ref="A1:B11"/>
  <sheetViews>
    <sheetView workbookViewId="0">
      <selection activeCell="A13" sqref="A13"/>
    </sheetView>
  </sheetViews>
  <sheetFormatPr defaultRowHeight="15" x14ac:dyDescent="0.25"/>
  <cols>
    <col min="1" max="1" width="44.42578125" customWidth="1"/>
  </cols>
  <sheetData>
    <row r="1" spans="1:2" x14ac:dyDescent="0.25">
      <c r="A1" t="s">
        <v>49</v>
      </c>
    </row>
    <row r="3" spans="1:2" x14ac:dyDescent="0.25">
      <c r="A3" s="18" t="s">
        <v>40</v>
      </c>
      <c r="B3" s="19" t="s">
        <v>41</v>
      </c>
    </row>
    <row r="4" spans="1:2" x14ac:dyDescent="0.25">
      <c r="A4" s="20" t="s">
        <v>42</v>
      </c>
      <c r="B4" s="21">
        <v>-130689.76</v>
      </c>
    </row>
    <row r="5" spans="1:2" x14ac:dyDescent="0.25">
      <c r="A5" s="20" t="s">
        <v>43</v>
      </c>
      <c r="B5" s="21">
        <v>-30596.74</v>
      </c>
    </row>
    <row r="6" spans="1:2" x14ac:dyDescent="0.25">
      <c r="A6" s="20" t="s">
        <v>44</v>
      </c>
      <c r="B6" s="21">
        <v>-12100.11</v>
      </c>
    </row>
    <row r="7" spans="1:2" x14ac:dyDescent="0.25">
      <c r="A7" s="20" t="s">
        <v>45</v>
      </c>
      <c r="B7" s="21">
        <v>-1395.79</v>
      </c>
    </row>
    <row r="8" spans="1:2" x14ac:dyDescent="0.25">
      <c r="A8" s="20" t="s">
        <v>46</v>
      </c>
      <c r="B8" s="21">
        <v>-23793.18</v>
      </c>
    </row>
    <row r="9" spans="1:2" x14ac:dyDescent="0.25">
      <c r="A9" s="20" t="s">
        <v>47</v>
      </c>
      <c r="B9" s="21">
        <v>-16503.93</v>
      </c>
    </row>
    <row r="10" spans="1:2" x14ac:dyDescent="0.25">
      <c r="A10" s="20" t="s">
        <v>48</v>
      </c>
      <c r="B10" s="21">
        <v>-7811.74</v>
      </c>
    </row>
    <row r="11" spans="1:2" x14ac:dyDescent="0.25">
      <c r="A11" s="22"/>
      <c r="B11" s="23">
        <f>SUBTOTAL(9,B4:B10)</f>
        <v>-222891.24999999997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4D87-C695-43AB-9916-9E15F1F71CD0}">
  <dimension ref="A1:H27"/>
  <sheetViews>
    <sheetView tabSelected="1" workbookViewId="0">
      <selection activeCell="D32" sqref="D32"/>
    </sheetView>
  </sheetViews>
  <sheetFormatPr defaultRowHeight="15" x14ac:dyDescent="0.25"/>
  <cols>
    <col min="1" max="1" width="30" customWidth="1"/>
    <col min="2" max="7" width="21.42578125" customWidth="1"/>
    <col min="8" max="8" width="21.42578125" style="25" customWidth="1"/>
  </cols>
  <sheetData>
    <row r="1" spans="1:8" x14ac:dyDescent="0.25">
      <c r="A1" t="s">
        <v>53</v>
      </c>
    </row>
    <row r="3" spans="1:8" x14ac:dyDescent="0.25">
      <c r="A3" s="24" t="s">
        <v>20</v>
      </c>
      <c r="B3" s="24" t="s">
        <v>21</v>
      </c>
    </row>
    <row r="4" spans="1:8" x14ac:dyDescent="0.25">
      <c r="A4" s="26" t="s">
        <v>22</v>
      </c>
      <c r="B4" s="27"/>
    </row>
    <row r="5" spans="1:8" x14ac:dyDescent="0.25">
      <c r="A5" s="26" t="s">
        <v>23</v>
      </c>
      <c r="B5" s="29">
        <v>5594.31</v>
      </c>
    </row>
    <row r="6" spans="1:8" x14ac:dyDescent="0.25">
      <c r="A6" s="26" t="s">
        <v>24</v>
      </c>
      <c r="B6" s="27"/>
    </row>
    <row r="7" spans="1:8" ht="23.25" x14ac:dyDescent="0.25">
      <c r="A7" s="24" t="s">
        <v>0</v>
      </c>
      <c r="B7" s="24" t="s">
        <v>50</v>
      </c>
      <c r="C7" s="24" t="s">
        <v>25</v>
      </c>
      <c r="D7" s="24" t="s">
        <v>26</v>
      </c>
      <c r="E7" s="24" t="s">
        <v>27</v>
      </c>
      <c r="F7" s="24" t="s">
        <v>28</v>
      </c>
      <c r="G7" s="24" t="s">
        <v>29</v>
      </c>
      <c r="H7" s="28" t="s">
        <v>30</v>
      </c>
    </row>
    <row r="8" spans="1:8" x14ac:dyDescent="0.25">
      <c r="A8" s="27" t="s">
        <v>6</v>
      </c>
      <c r="B8" s="29">
        <v>40514560.450000003</v>
      </c>
      <c r="C8" s="29">
        <v>5297873.6100000003</v>
      </c>
      <c r="D8" s="29">
        <v>3708511.53</v>
      </c>
      <c r="E8" s="29">
        <v>4768061.04</v>
      </c>
      <c r="F8" s="29">
        <v>2323.0300000000002</v>
      </c>
      <c r="G8" s="29">
        <v>5297873.6100000003</v>
      </c>
      <c r="H8" s="29">
        <v>3706188.5</v>
      </c>
    </row>
    <row r="9" spans="1:8" x14ac:dyDescent="0.25">
      <c r="A9" s="27" t="s">
        <v>2</v>
      </c>
      <c r="B9" s="29">
        <v>2517553.91</v>
      </c>
      <c r="C9" s="29">
        <v>836964.61</v>
      </c>
      <c r="D9" s="29">
        <v>585875.23</v>
      </c>
      <c r="E9" s="29">
        <v>97896.11</v>
      </c>
      <c r="F9" s="29">
        <v>367</v>
      </c>
      <c r="G9" s="29">
        <v>139851.59</v>
      </c>
      <c r="H9" s="29">
        <v>97529.11</v>
      </c>
    </row>
    <row r="10" spans="1:8" x14ac:dyDescent="0.25">
      <c r="A10" s="27" t="s">
        <v>3</v>
      </c>
      <c r="B10" s="29">
        <v>19006135.989999998</v>
      </c>
      <c r="C10" s="29">
        <v>5508521.3799999999</v>
      </c>
      <c r="D10" s="29">
        <v>3855964.97</v>
      </c>
      <c r="E10" s="29">
        <v>2837596.29</v>
      </c>
      <c r="F10" s="29">
        <v>2415.39</v>
      </c>
      <c r="G10" s="29">
        <v>4053708.99</v>
      </c>
      <c r="H10" s="29">
        <v>2835180.9</v>
      </c>
    </row>
    <row r="11" spans="1:8" x14ac:dyDescent="0.25">
      <c r="A11" s="27" t="s">
        <v>7</v>
      </c>
      <c r="B11" s="29">
        <v>4231571.97</v>
      </c>
      <c r="C11" s="29">
        <v>621211.42000000004</v>
      </c>
      <c r="D11" s="29">
        <v>434847.99</v>
      </c>
      <c r="E11" s="29">
        <v>190229.9</v>
      </c>
      <c r="F11" s="29">
        <v>272.39</v>
      </c>
      <c r="G11" s="29">
        <v>271757</v>
      </c>
      <c r="H11" s="29">
        <v>189957.51</v>
      </c>
    </row>
    <row r="12" spans="1:8" x14ac:dyDescent="0.25">
      <c r="A12" s="27" t="s">
        <v>4</v>
      </c>
      <c r="B12" s="29">
        <v>13067124.050000001</v>
      </c>
      <c r="C12" s="29">
        <v>3210751.51</v>
      </c>
      <c r="D12" s="29">
        <v>2247526.06</v>
      </c>
      <c r="E12" s="29">
        <v>0</v>
      </c>
      <c r="F12" s="29">
        <v>0</v>
      </c>
      <c r="G12" s="29">
        <v>0</v>
      </c>
      <c r="H12" s="29">
        <v>0</v>
      </c>
    </row>
    <row r="13" spans="1:8" x14ac:dyDescent="0.25">
      <c r="A13" s="27" t="s">
        <v>1</v>
      </c>
      <c r="B13" s="29">
        <v>2928810.05</v>
      </c>
      <c r="C13" s="29">
        <v>906455.83</v>
      </c>
      <c r="D13" s="29">
        <v>634519.07999999996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25">
      <c r="A14" s="27" t="s">
        <v>8</v>
      </c>
      <c r="B14" s="29">
        <v>16720443.35</v>
      </c>
      <c r="C14" s="29">
        <v>4342061</v>
      </c>
      <c r="D14" s="29">
        <v>3039442.7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25">
      <c r="A15" s="27" t="s">
        <v>5</v>
      </c>
      <c r="B15" s="29">
        <v>152859322</v>
      </c>
      <c r="C15" s="29">
        <v>47816403.439999998</v>
      </c>
      <c r="D15" s="29">
        <v>33471482.41</v>
      </c>
      <c r="E15" s="29">
        <v>0</v>
      </c>
      <c r="F15" s="29">
        <v>0</v>
      </c>
      <c r="G15" s="29">
        <v>0</v>
      </c>
      <c r="H15" s="29">
        <v>0</v>
      </c>
    </row>
    <row r="16" spans="1:8" x14ac:dyDescent="0.25">
      <c r="B16" s="25"/>
      <c r="C16" s="25"/>
      <c r="D16" s="25"/>
      <c r="E16" s="25"/>
      <c r="F16" s="25"/>
      <c r="G16" s="25"/>
      <c r="H16" s="25">
        <f>SUM(H8:H15)</f>
        <v>6828856.0199999996</v>
      </c>
    </row>
    <row r="17" spans="1:8" x14ac:dyDescent="0.25">
      <c r="A17" s="24" t="s">
        <v>20</v>
      </c>
      <c r="B17" s="24" t="s">
        <v>21</v>
      </c>
    </row>
    <row r="18" spans="1:8" x14ac:dyDescent="0.25">
      <c r="A18" s="26" t="s">
        <v>31</v>
      </c>
      <c r="B18" s="27"/>
    </row>
    <row r="19" spans="1:8" ht="23.25" x14ac:dyDescent="0.25">
      <c r="A19" s="24" t="s">
        <v>0</v>
      </c>
      <c r="B19" s="24" t="s">
        <v>50</v>
      </c>
      <c r="C19" s="24" t="s">
        <v>51</v>
      </c>
      <c r="D19" s="24" t="s">
        <v>25</v>
      </c>
      <c r="E19" s="24" t="s">
        <v>52</v>
      </c>
      <c r="F19" s="24" t="s">
        <v>28</v>
      </c>
      <c r="G19" s="24" t="s">
        <v>29</v>
      </c>
      <c r="H19" s="28" t="s">
        <v>30</v>
      </c>
    </row>
    <row r="20" spans="1:8" x14ac:dyDescent="0.25">
      <c r="A20" s="27" t="s">
        <v>38</v>
      </c>
      <c r="B20" s="29">
        <v>997.2</v>
      </c>
      <c r="C20" s="29">
        <v>41570.65</v>
      </c>
      <c r="D20" s="29">
        <v>42235.45</v>
      </c>
      <c r="E20" s="29">
        <v>11412011.41</v>
      </c>
      <c r="F20" s="29">
        <v>18.52</v>
      </c>
      <c r="G20" s="29">
        <v>42235.45</v>
      </c>
      <c r="H20" s="29">
        <v>42216.93</v>
      </c>
    </row>
    <row r="21" spans="1:8" x14ac:dyDescent="0.25">
      <c r="A21" s="27" t="s">
        <v>33</v>
      </c>
      <c r="B21" s="29">
        <v>3752.7</v>
      </c>
      <c r="C21" s="29">
        <v>58023.8</v>
      </c>
      <c r="D21" s="29">
        <v>60525.599999999999</v>
      </c>
      <c r="E21" s="29">
        <v>13221293.949999999</v>
      </c>
      <c r="F21" s="29">
        <v>26.54</v>
      </c>
      <c r="G21" s="29">
        <v>60525.599999999999</v>
      </c>
      <c r="H21" s="29">
        <v>60499.06</v>
      </c>
    </row>
    <row r="22" spans="1:8" x14ac:dyDescent="0.25">
      <c r="A22" s="27" t="s">
        <v>39</v>
      </c>
      <c r="B22" s="29">
        <v>131170.5</v>
      </c>
      <c r="C22" s="29">
        <v>128293.6</v>
      </c>
      <c r="D22" s="29">
        <v>215740.6</v>
      </c>
      <c r="E22" s="29">
        <v>32941790.760000002</v>
      </c>
      <c r="F22" s="29">
        <v>94.6</v>
      </c>
      <c r="G22" s="29">
        <v>215740.6</v>
      </c>
      <c r="H22" s="29">
        <v>215646</v>
      </c>
    </row>
    <row r="23" spans="1:8" x14ac:dyDescent="0.25">
      <c r="A23" s="27" t="s">
        <v>35</v>
      </c>
      <c r="B23" s="29">
        <v>34680.839999999997</v>
      </c>
      <c r="C23" s="29">
        <v>81710.8</v>
      </c>
      <c r="D23" s="29">
        <v>104831.36</v>
      </c>
      <c r="E23" s="29">
        <v>11395653.77</v>
      </c>
      <c r="F23" s="29">
        <v>45.97</v>
      </c>
      <c r="G23" s="29">
        <v>104831.36</v>
      </c>
      <c r="H23" s="29">
        <v>104785.39</v>
      </c>
    </row>
    <row r="24" spans="1:8" x14ac:dyDescent="0.25">
      <c r="A24" s="27" t="s">
        <v>37</v>
      </c>
      <c r="B24" s="29">
        <v>23255.4</v>
      </c>
      <c r="C24" s="29">
        <v>25305.65</v>
      </c>
      <c r="D24" s="29">
        <v>40809.25</v>
      </c>
      <c r="E24" s="29">
        <v>9534778.4800000004</v>
      </c>
      <c r="F24" s="29">
        <v>17.89</v>
      </c>
      <c r="G24" s="29">
        <v>40809.25</v>
      </c>
      <c r="H24" s="29">
        <v>40791.360000000001</v>
      </c>
    </row>
    <row r="25" spans="1:8" x14ac:dyDescent="0.25">
      <c r="A25" s="27" t="s">
        <v>36</v>
      </c>
      <c r="B25" s="29">
        <v>13525.67</v>
      </c>
      <c r="C25" s="29">
        <v>0</v>
      </c>
      <c r="D25" s="29">
        <v>9017.11</v>
      </c>
      <c r="E25" s="29">
        <v>8898713.9299999997</v>
      </c>
      <c r="F25" s="29">
        <v>3.95</v>
      </c>
      <c r="G25" s="29">
        <v>9017.11</v>
      </c>
      <c r="H25" s="29">
        <v>9013.16</v>
      </c>
    </row>
    <row r="26" spans="1:8" x14ac:dyDescent="0.25">
      <c r="A26" s="27" t="s">
        <v>34</v>
      </c>
      <c r="B26" s="29">
        <v>11509.56</v>
      </c>
      <c r="C26" s="29">
        <v>12928.3</v>
      </c>
      <c r="D26" s="29">
        <v>20601.34</v>
      </c>
      <c r="E26" s="29">
        <v>6750964.8600000003</v>
      </c>
      <c r="F26" s="29">
        <v>9.0299999999999994</v>
      </c>
      <c r="G26" s="29">
        <v>20601.34</v>
      </c>
      <c r="H26" s="29">
        <v>20592.310000000001</v>
      </c>
    </row>
    <row r="27" spans="1:8" x14ac:dyDescent="0.25">
      <c r="B27" s="25"/>
      <c r="C27" s="25"/>
      <c r="D27" s="25"/>
      <c r="E27" s="25"/>
      <c r="F27" s="25"/>
      <c r="G27" s="25"/>
      <c r="H27" s="25">
        <f>SUM(H20:H26)</f>
        <v>493544.20999999996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Flood Base Amounts</vt:lpstr>
      <vt:lpstr>FY22Q1</vt:lpstr>
      <vt:lpstr>FY22Q Reinvestment Supplemental</vt:lpstr>
      <vt:lpstr>FY22Q2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Adam [IDR]</dc:creator>
  <cp:lastModifiedBy>Lewison, Barbara [IDR]</cp:lastModifiedBy>
  <dcterms:created xsi:type="dcterms:W3CDTF">2022-05-11T18:56:44Z</dcterms:created>
  <dcterms:modified xsi:type="dcterms:W3CDTF">2022-05-20T18:08:46Z</dcterms:modified>
</cp:coreProperties>
</file>